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zo\Desktop\板剣連\22三段以下審査会\"/>
    </mc:Choice>
  </mc:AlternateContent>
  <xr:revisionPtr revIDLastSave="0" documentId="13_ncr:1_{C4650C77-2CFB-4830-B6F4-EF116E41D474}" xr6:coauthVersionLast="47" xr6:coauthVersionMax="47" xr10:uidLastSave="{00000000-0000-0000-0000-000000000000}"/>
  <bookViews>
    <workbookView xWindow="-110" yWindow="-110" windowWidth="19420" windowHeight="10300" firstSheet="1" activeTab="2" xr2:uid="{62EB19AE-2B28-4E64-A0C6-3971C12750A2}"/>
  </bookViews>
  <sheets>
    <sheet name="DATA" sheetId="2" state="hidden" r:id="rId1"/>
    <sheet name="審査申込書" sheetId="1" r:id="rId2"/>
    <sheet name="記入例" sheetId="3" r:id="rId3"/>
  </sheets>
  <definedNames>
    <definedName name="_xlnm.Print_Area" localSheetId="2">記入例!$B$1:$Y$24</definedName>
    <definedName name="_xlnm.Print_Area" localSheetId="1">審査申込書!$B$1:$Y$24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3" l="1"/>
  <c r="X17" i="3"/>
  <c r="W17" i="3"/>
  <c r="R17" i="3"/>
  <c r="N17" i="3"/>
  <c r="J17" i="3"/>
  <c r="D17" i="3"/>
  <c r="C17" i="3"/>
  <c r="P16" i="3"/>
  <c r="L16" i="3"/>
  <c r="H16" i="3"/>
  <c r="F16" i="3"/>
  <c r="E16" i="3"/>
  <c r="T15" i="3"/>
  <c r="L15" i="3"/>
  <c r="H15" i="3"/>
  <c r="F15" i="3"/>
  <c r="E15" i="3"/>
  <c r="P14" i="3"/>
  <c r="H14" i="3"/>
  <c r="F14" i="3"/>
  <c r="E14" i="3"/>
  <c r="T12" i="3"/>
  <c r="P12" i="3"/>
  <c r="T14" i="3" s="1"/>
  <c r="L12" i="3"/>
  <c r="L14" i="3" s="1"/>
  <c r="W9" i="3"/>
  <c r="V9" i="3"/>
  <c r="H9" i="3"/>
  <c r="F9" i="3"/>
  <c r="E9" i="3"/>
  <c r="T1" i="3"/>
  <c r="W9" i="1"/>
  <c r="V9" i="1"/>
  <c r="T1" i="1"/>
  <c r="X17" i="1"/>
  <c r="W17" i="1"/>
  <c r="R17" i="1"/>
  <c r="N17" i="1"/>
  <c r="J17" i="1"/>
  <c r="D17" i="1"/>
  <c r="C17" i="1"/>
  <c r="E9" i="1"/>
  <c r="E15" i="1"/>
  <c r="E16" i="1"/>
  <c r="E14" i="1"/>
  <c r="L12" i="1"/>
  <c r="L15" i="1" s="1"/>
  <c r="T12" i="1"/>
  <c r="P12" i="1"/>
  <c r="T14" i="1" s="1"/>
  <c r="H9" i="1"/>
  <c r="H15" i="1"/>
  <c r="H16" i="1"/>
  <c r="H14" i="1"/>
  <c r="F15" i="1"/>
  <c r="F16" i="1"/>
  <c r="F14" i="1"/>
  <c r="F9" i="1"/>
  <c r="E17" i="3" l="1"/>
  <c r="N23" i="3" s="1"/>
  <c r="J9" i="3"/>
  <c r="V14" i="3"/>
  <c r="P15" i="3"/>
  <c r="V15" i="3" s="1"/>
  <c r="T16" i="3"/>
  <c r="V16" i="3" s="1"/>
  <c r="E17" i="1"/>
  <c r="N23" i="1" s="1"/>
  <c r="N24" i="1"/>
  <c r="J9" i="1"/>
  <c r="L14" i="1"/>
  <c r="P14" i="1"/>
  <c r="P15" i="1"/>
  <c r="T15" i="1"/>
  <c r="T16" i="1"/>
  <c r="P16" i="1"/>
  <c r="L16" i="1"/>
  <c r="V16" i="1" s="1"/>
  <c r="V23" i="3" l="1"/>
  <c r="V17" i="3"/>
  <c r="V14" i="1"/>
  <c r="V15" i="1"/>
  <c r="V23" i="1" s="1"/>
  <c r="V17" i="1" l="1"/>
</calcChain>
</file>

<file path=xl/sharedStrings.xml><?xml version="1.0" encoding="utf-8"?>
<sst xmlns="http://schemas.openxmlformats.org/spreadsheetml/2006/main" count="162" uniqueCount="40">
  <si>
    <t>一級・三段以下審査申込書</t>
    <rPh sb="0" eb="2">
      <t>イッキュウ</t>
    </rPh>
    <rPh sb="3" eb="9">
      <t>サンダンイカシンサ</t>
    </rPh>
    <rPh sb="9" eb="12">
      <t>モウシコミショ</t>
    </rPh>
    <phoneticPr fontId="1"/>
  </si>
  <si>
    <t>案内発行日付</t>
    <rPh sb="0" eb="2">
      <t>アンナイ</t>
    </rPh>
    <rPh sb="2" eb="4">
      <t>ハッコウ</t>
    </rPh>
    <rPh sb="4" eb="6">
      <t>ヒヅケ</t>
    </rPh>
    <phoneticPr fontId="1"/>
  </si>
  <si>
    <t>団体名</t>
    <rPh sb="0" eb="3">
      <t>ダンタイメイ</t>
    </rPh>
    <phoneticPr fontId="1"/>
  </si>
  <si>
    <t>受験段位</t>
    <rPh sb="0" eb="2">
      <t>ジュケン</t>
    </rPh>
    <rPh sb="2" eb="4">
      <t>ダンイ</t>
    </rPh>
    <phoneticPr fontId="1"/>
  </si>
  <si>
    <t>申込人数</t>
    <rPh sb="0" eb="4">
      <t>モウシコミニンズウ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</si>
  <si>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</si>
  <si>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</si>
  <si>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</si>
  <si>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審査料</t>
    <rPh sb="0" eb="3">
      <t>シンサリョウ</t>
    </rPh>
    <phoneticPr fontId="1"/>
  </si>
  <si>
    <t>手数料</t>
    <rPh sb="0" eb="3">
      <t>テスウリョウ</t>
    </rPh>
    <phoneticPr fontId="1"/>
  </si>
  <si>
    <t>連盟登録料</t>
    <rPh sb="0" eb="2">
      <t>レンメイ</t>
    </rPh>
    <rPh sb="2" eb="5">
      <t>トウロクリョウ</t>
    </rPh>
    <phoneticPr fontId="1"/>
  </si>
  <si>
    <t>準会員</t>
    <rPh sb="0" eb="3">
      <t>ジュンカイイン</t>
    </rPh>
    <phoneticPr fontId="1"/>
  </si>
  <si>
    <t>正会員</t>
    <rPh sb="0" eb="3">
      <t>セイカイイン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</si>
  <si>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</si>
  <si>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</si>
  <si>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</si>
  <si>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一級</t>
    <rPh sb="0" eb="2">
      <t>イッキュウ</t>
    </rPh>
    <phoneticPr fontId="1"/>
  </si>
  <si>
    <t>入会金</t>
    <rPh sb="0" eb="3">
      <t>ニュウカイキン</t>
    </rPh>
    <phoneticPr fontId="1"/>
  </si>
  <si>
    <t>高体連加入者</t>
    <rPh sb="0" eb="3">
      <t>コウタイレン</t>
    </rPh>
    <rPh sb="3" eb="5">
      <t>カニュウ</t>
    </rPh>
    <rPh sb="5" eb="6">
      <t>シャ</t>
    </rPh>
    <phoneticPr fontId="1"/>
  </si>
  <si>
    <t>その他</t>
    <rPh sb="2" eb="3">
      <t>タ</t>
    </rPh>
    <phoneticPr fontId="1"/>
  </si>
  <si>
    <t>名</t>
    <rPh sb="0" eb="1">
      <t>メイ</t>
    </rPh>
    <phoneticPr fontId="1"/>
  </si>
  <si>
    <t>新規加盟</t>
    <rPh sb="0" eb="4">
      <t>シンキカメイ</t>
    </rPh>
    <phoneticPr fontId="1"/>
  </si>
  <si>
    <t>人数</t>
    <rPh sb="0" eb="2">
      <t>ニンズウ</t>
    </rPh>
    <phoneticPr fontId="1"/>
  </si>
  <si>
    <t>小計</t>
    <rPh sb="0" eb="1">
      <t>ショウ</t>
    </rPh>
    <phoneticPr fontId="1"/>
  </si>
  <si>
    <t>合計金額</t>
    <rPh sb="0" eb="1">
      <t>ゴウ</t>
    </rPh>
    <rPh sb="1" eb="2">
      <t>ケイ</t>
    </rPh>
    <rPh sb="2" eb="4">
      <t>キンガク</t>
    </rPh>
    <phoneticPr fontId="1"/>
  </si>
  <si>
    <t>連盟会費を納入しない場合</t>
    <rPh sb="0" eb="2">
      <t>レンメイ</t>
    </rPh>
    <rPh sb="2" eb="4">
      <t>カイヒ</t>
    </rPh>
    <rPh sb="5" eb="7">
      <t>ノウニュウ</t>
    </rPh>
    <rPh sb="10" eb="12">
      <t>バアイ</t>
    </rPh>
    <phoneticPr fontId="1"/>
  </si>
  <si>
    <t>※領収書が必要な場合は
　連盟事務局まで申し出て下さい</t>
    <rPh sb="1" eb="4">
      <t>リョウシュウショ</t>
    </rPh>
    <rPh sb="5" eb="7">
      <t>ヒツヨウ</t>
    </rPh>
    <rPh sb="8" eb="10">
      <t>バアイ</t>
    </rPh>
    <rPh sb="13" eb="18">
      <t>レンメイジムキョク</t>
    </rPh>
    <rPh sb="20" eb="21">
      <t>モウ</t>
    </rPh>
    <rPh sb="22" eb="23">
      <t>デ</t>
    </rPh>
    <rPh sb="24" eb="25">
      <t>クダ</t>
    </rPh>
    <phoneticPr fontId="1"/>
  </si>
  <si>
    <t>段位申込者計</t>
    <rPh sb="0" eb="2">
      <t>ダンイ</t>
    </rPh>
    <rPh sb="2" eb="4">
      <t>モウシコミ</t>
    </rPh>
    <rPh sb="4" eb="5">
      <t>シャ</t>
    </rPh>
    <rPh sb="5" eb="6">
      <t>ケイ</t>
    </rPh>
    <phoneticPr fontId="1"/>
  </si>
  <si>
    <t>連盟登録料記入計</t>
    <rPh sb="0" eb="2">
      <t>レンメイ</t>
    </rPh>
    <rPh sb="2" eb="5">
      <t>トウロクリョウ</t>
    </rPh>
    <rPh sb="5" eb="7">
      <t>キニュウ</t>
    </rPh>
    <rPh sb="7" eb="8">
      <t>ケイ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</si>
  <si>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</si>
  <si>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</si>
  <si>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</si>
  <si>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大学･一般</t>
    <rPh sb="0" eb="2">
      <t>ダイガク</t>
    </rPh>
    <rPh sb="3" eb="5">
      <t>イッパン</t>
    </rPh>
    <phoneticPr fontId="1"/>
  </si>
  <si>
    <t>人数計</t>
    <rPh sb="0" eb="2">
      <t>ニンズウ</t>
    </rPh>
    <rPh sb="2" eb="3">
      <t>ケイ</t>
    </rPh>
    <phoneticPr fontId="1"/>
  </si>
  <si>
    <t>一級申込内訳</t>
    <rPh sb="0" eb="2">
      <t>イッキュウ</t>
    </rPh>
    <rPh sb="2" eb="4">
      <t>モウシコミ</t>
    </rPh>
    <rPh sb="4" eb="6">
      <t>ウチワケ</t>
    </rPh>
    <phoneticPr fontId="1"/>
  </si>
  <si>
    <t>➡</t>
    <phoneticPr fontId="1"/>
  </si>
  <si>
    <t>両方の計が一致するように
入力して下さい</t>
    <rPh sb="0" eb="2">
      <t>リョウホウ</t>
    </rPh>
    <rPh sb="3" eb="4">
      <t>ケイ</t>
    </rPh>
    <rPh sb="5" eb="7">
      <t>イッチ</t>
    </rPh>
    <rPh sb="13" eb="15">
      <t>ニュウリョク</t>
    </rPh>
    <rPh sb="17" eb="18">
      <t>クダ</t>
    </rPh>
    <phoneticPr fontId="1"/>
  </si>
  <si>
    <t>小計</t>
    <rPh sb="0" eb="1">
      <t>ショウ</t>
    </rPh>
    <rPh sb="1" eb="2">
      <t>ケイ</t>
    </rPh>
    <phoneticPr fontId="1"/>
  </si>
  <si>
    <t>その他に記入の際は理由を書いて下さい</t>
    <rPh sb="2" eb="3">
      <t>タ</t>
    </rPh>
    <rPh sb="4" eb="6">
      <t>キニュウ</t>
    </rPh>
    <rPh sb="7" eb="8">
      <t>サイ</t>
    </rPh>
    <rPh sb="9" eb="11">
      <t>リユウ</t>
    </rPh>
    <rPh sb="12" eb="13">
      <t>カ</t>
    </rPh>
    <rPh sb="15" eb="16">
      <t>クダ</t>
    </rPh>
    <phoneticPr fontId="1"/>
  </si>
  <si>
    <t>板橋区剣道連盟</t>
    <rPh sb="0" eb="7">
      <t>イタバシクケンドウレンメイ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</si>
</sst>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9" fillId="3" borderId="24" xfId="0" applyFont="1" applyFill="1" applyBorder="1">
      <alignment vertical="center"/>
    </xf>
    <xf numFmtId="0" fontId="9" fillId="3" borderId="23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4" xfId="0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5" fontId="0" fillId="0" borderId="5" xfId="0" applyNumberFormat="1" applyBorder="1" applyAlignment="1">
      <alignment horizontal="right" vertical="center"/>
    </xf>
    <xf numFmtId="5" fontId="0" fillId="0" borderId="8" xfId="0" applyNumberFormat="1" applyBorder="1" applyAlignment="1">
      <alignment horizontal="right" vertical="center"/>
    </xf>
    <xf numFmtId="5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4" borderId="19" xfId="0" applyFill="1" applyBorder="1" applyAlignment="1">
      <alignment horizontal="center" vertical="center"/>
    </xf>
    <xf numFmtId="5" fontId="0" fillId="4" borderId="4" xfId="0" applyNumberFormat="1" applyFill="1" applyBorder="1" applyAlignment="1">
      <alignment horizontal="left" vertical="center"/>
    </xf>
    <xf numFmtId="5" fontId="0" fillId="4" borderId="1" xfId="0" applyNumberFormat="1" applyFill="1" applyBorder="1" applyAlignment="1">
      <alignment horizontal="left" vertical="center"/>
    </xf>
    <xf numFmtId="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5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5" fontId="0" fillId="0" borderId="24" xfId="0" applyNumberFormat="1" applyBorder="1" applyAlignment="1">
      <alignment horizontal="center" vertical="center"/>
    </xf>
    <xf numFmtId="5" fontId="0" fillId="0" borderId="25" xfId="0" applyNumberFormat="1" applyBorder="1" applyAlignment="1">
      <alignment horizontal="center" vertical="center"/>
    </xf>
    <xf numFmtId="5" fontId="0" fillId="4" borderId="31" xfId="0" applyNumberFormat="1" applyFill="1" applyBorder="1" applyAlignment="1">
      <alignment horizontal="center" vertical="center"/>
    </xf>
    <xf numFmtId="5" fontId="0" fillId="4" borderId="28" xfId="0" applyNumberFormat="1" applyFill="1" applyBorder="1" applyAlignment="1">
      <alignment horizontal="center" vertical="center"/>
    </xf>
    <xf numFmtId="5" fontId="0" fillId="4" borderId="29" xfId="0" applyNumberFormat="1" applyFill="1" applyBorder="1" applyAlignment="1">
      <alignment horizontal="center" vertical="center"/>
    </xf>
    <xf numFmtId="5" fontId="0" fillId="4" borderId="7" xfId="0" applyNumberFormat="1" applyFill="1" applyBorder="1" applyAlignment="1">
      <alignment horizontal="center" vertical="center"/>
    </xf>
    <xf numFmtId="5" fontId="0" fillId="4" borderId="0" xfId="0" applyNumberFormat="1" applyFill="1" applyAlignment="1">
      <alignment horizontal="center" vertical="center"/>
    </xf>
    <xf numFmtId="5" fontId="0" fillId="4" borderId="26" xfId="0" applyNumberFormat="1" applyFill="1" applyBorder="1" applyAlignment="1">
      <alignment horizontal="center" vertical="center"/>
    </xf>
    <xf numFmtId="5" fontId="0" fillId="4" borderId="10" xfId="0" applyNumberFormat="1" applyFill="1" applyBorder="1" applyAlignment="1">
      <alignment horizontal="center" vertical="center"/>
    </xf>
    <xf numFmtId="5" fontId="0" fillId="4" borderId="9" xfId="0" applyNumberFormat="1" applyFill="1" applyBorder="1" applyAlignment="1">
      <alignment horizontal="center" vertical="center"/>
    </xf>
    <xf numFmtId="5" fontId="0" fillId="4" borderId="27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5" fontId="0" fillId="4" borderId="21" xfId="0" applyNumberFormat="1" applyFill="1" applyBorder="1" applyAlignment="1">
      <alignment horizontal="center" vertical="center"/>
    </xf>
    <xf numFmtId="5" fontId="0" fillId="4" borderId="1" xfId="0" applyNumberFormat="1" applyFill="1" applyBorder="1" applyAlignment="1">
      <alignment horizontal="center" vertical="center" shrinkToFit="1"/>
    </xf>
    <xf numFmtId="5" fontId="0" fillId="4" borderId="22" xfId="0" applyNumberForma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5" fontId="0" fillId="0" borderId="2" xfId="0" applyNumberFormat="1" applyBorder="1" applyAlignment="1">
      <alignment horizontal="right" vertical="center" indent="1"/>
    </xf>
    <xf numFmtId="5" fontId="0" fillId="0" borderId="3" xfId="0" applyNumberFormat="1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5" fontId="0" fillId="0" borderId="14" xfId="0" applyNumberFormat="1" applyBorder="1" applyAlignment="1">
      <alignment horizontal="right" vertical="center" indent="1"/>
    </xf>
    <xf numFmtId="5" fontId="0" fillId="0" borderId="16" xfId="0" applyNumberFormat="1" applyBorder="1" applyAlignment="1">
      <alignment horizontal="right" vertical="center" indent="1"/>
    </xf>
    <xf numFmtId="0" fontId="0" fillId="0" borderId="37" xfId="0" applyBorder="1" applyAlignment="1">
      <alignment horizontal="right" vertical="center" indent="1"/>
    </xf>
    <xf numFmtId="0" fontId="0" fillId="4" borderId="1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8" fillId="4" borderId="1" xfId="0" applyNumberFormat="1" applyFont="1" applyFill="1" applyBorder="1" applyAlignment="1">
      <alignment horizontal="center" vertical="center" shrinkToFit="1"/>
    </xf>
    <xf numFmtId="5" fontId="7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" fontId="0" fillId="4" borderId="40" xfId="0" applyNumberFormat="1" applyFill="1" applyBorder="1" applyAlignment="1">
      <alignment horizontal="right" vertical="center"/>
    </xf>
    <xf numFmtId="0" fontId="0" fillId="4" borderId="41" xfId="0" applyFill="1" applyBorder="1" applyAlignment="1">
      <alignment horizontal="right" vertical="center"/>
    </xf>
    <xf numFmtId="5" fontId="0" fillId="0" borderId="40" xfId="0" applyNumberFormat="1" applyBorder="1" applyAlignment="1">
      <alignment horizontal="right" vertical="center" indent="1"/>
    </xf>
    <xf numFmtId="5" fontId="0" fillId="0" borderId="17" xfId="0" applyNumberFormat="1" applyBorder="1" applyAlignment="1">
      <alignment horizontal="right" vertical="center" indent="1"/>
    </xf>
    <xf numFmtId="0" fontId="0" fillId="0" borderId="42" xfId="0" applyBorder="1" applyAlignment="1">
      <alignment horizontal="right" vertical="center" indent="1"/>
    </xf>
    <xf numFmtId="0" fontId="0" fillId="4" borderId="30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5" fontId="0" fillId="4" borderId="41" xfId="0" applyNumberFormat="1" applyFill="1" applyBorder="1" applyAlignment="1">
      <alignment horizontal="right" vertical="center"/>
    </xf>
    <xf numFmtId="5" fontId="0" fillId="0" borderId="4" xfId="0" applyNumberFormat="1" applyBorder="1" applyAlignment="1">
      <alignment horizontal="right" vertical="center"/>
    </xf>
    <xf numFmtId="5" fontId="0" fillId="0" borderId="15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275166</xdr:colOff>
      <xdr:row>0</xdr:row>
      <xdr:rowOff>190500</xdr:rowOff>
    </xdr:from>
    <xdr:to>
      <xdr:col>28</xdr:col>
      <xdr:colOff>160866</xdr:colOff>
      <xdr:row>7</xdr:row>
      <xdr:rowOff>63500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586176-DC7D-BEEF-CE50-111DAAE25D19}"/>
            </a:ext>
          </a:extLst>
        </xdr:cNvPr>
        <xdr:cNvSpPr/>
      </xdr:nvSpPr>
      <xdr:spPr>
        <a:xfrm>
          <a:off x="8720666" y="190500"/>
          <a:ext cx="1866900" cy="1428750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黄色の部分に</a:t>
          </a:r>
          <a:endParaRPr kumimoji="1" lang="en-US" altLang="ja-JP" sz="1600" b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入力して下さい</a:t>
          </a:r>
        </a:p>
      </xdr:txBody>
    </xdr:sp>
    <xdr:clientData/>
  </xdr:twoCellAnchor>
  <xdr:twoCellAnchor>
    <xdr:from>
      <xdr:col>25</xdr:col>
      <xdr:colOff>120650</xdr:colOff>
      <xdr:row>10</xdr:row>
      <xdr:rowOff>127000</xdr:rowOff>
    </xdr:from>
    <xdr:to>
      <xdr:col>29</xdr:col>
      <xdr:colOff>57150</xdr:colOff>
      <xdr:row>12</xdr:row>
      <xdr:rowOff>152400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F98263EC-0C20-17F7-1883-2180C2C37E03}"/>
            </a:ext>
          </a:extLst>
        </xdr:cNvPr>
        <xdr:cNvSpPr/>
      </xdr:nvSpPr>
      <xdr:spPr>
        <a:xfrm>
          <a:off x="8566150" y="2470150"/>
          <a:ext cx="2578100" cy="546100"/>
        </a:xfrm>
        <a:prstGeom prst="leftArrowCallout">
          <a:avLst>
            <a:gd name="adj1" fmla="val 25000"/>
            <a:gd name="adj2" fmla="val 25000"/>
            <a:gd name="adj3" fmla="val 25000"/>
            <a:gd name="adj4" fmla="val 82691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準会員：中学・高校生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275166</xdr:colOff>
      <xdr:row>0</xdr:row>
      <xdr:rowOff>190500</xdr:rowOff>
    </xdr:from>
    <xdr:to>
      <xdr:col>28</xdr:col>
      <xdr:colOff>160866</xdr:colOff>
      <xdr:row>7</xdr:row>
      <xdr:rowOff>63500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3DABB83-1ED5-4DDF-9167-B78D5A8D146B}"/>
            </a:ext>
          </a:extLst>
        </xdr:cNvPr>
        <xdr:cNvSpPr/>
      </xdr:nvSpPr>
      <xdr:spPr>
        <a:xfrm>
          <a:off x="8720666" y="190500"/>
          <a:ext cx="1866900" cy="1428750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黄色の部分に</a:t>
          </a:r>
          <a:endParaRPr kumimoji="1" lang="en-US" altLang="ja-JP" sz="1600" b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入力して下さい</a:t>
          </a:r>
        </a:p>
      </xdr:txBody>
    </xdr:sp>
    <xdr:clientData/>
  </xdr:twoCellAnchor>
  <xdr:twoCellAnchor>
    <xdr:from>
      <xdr:col>25</xdr:col>
      <xdr:colOff>120650</xdr:colOff>
      <xdr:row>10</xdr:row>
      <xdr:rowOff>127000</xdr:rowOff>
    </xdr:from>
    <xdr:to>
      <xdr:col>29</xdr:col>
      <xdr:colOff>57150</xdr:colOff>
      <xdr:row>12</xdr:row>
      <xdr:rowOff>152400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2161349D-3B2B-46F5-958C-66E4FFC1F238}"/>
            </a:ext>
          </a:extLst>
        </xdr:cNvPr>
        <xdr:cNvSpPr/>
      </xdr:nvSpPr>
      <xdr:spPr>
        <a:xfrm>
          <a:off x="8566150" y="2470150"/>
          <a:ext cx="2578100" cy="546100"/>
        </a:xfrm>
        <a:prstGeom prst="leftArrowCallout">
          <a:avLst>
            <a:gd name="adj1" fmla="val 25000"/>
            <a:gd name="adj2" fmla="val 25000"/>
            <a:gd name="adj3" fmla="val 25000"/>
            <a:gd name="adj4" fmla="val 82691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準会員：中学・高校生</a:t>
          </a:r>
        </a:p>
      </xdr:txBody>
    </xdr:sp>
    <xdr:clientData/>
  </xdr:twoCellAnchor>
  <xdr:twoCellAnchor>
    <xdr:from>
      <xdr:col>5</xdr:col>
      <xdr:colOff>0</xdr:colOff>
      <xdr:row>0</xdr:row>
      <xdr:rowOff>152400</xdr:rowOff>
    </xdr:from>
    <xdr:to>
      <xdr:col>10</xdr:col>
      <xdr:colOff>85912</xdr:colOff>
      <xdr:row>2</xdr:row>
      <xdr:rowOff>243167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8842173B-31C1-43DF-9EAA-F3CA558D8B4C}"/>
            </a:ext>
          </a:extLst>
        </xdr:cNvPr>
        <xdr:cNvSpPr/>
      </xdr:nvSpPr>
      <xdr:spPr>
        <a:xfrm>
          <a:off x="2095500" y="152400"/>
          <a:ext cx="1673412" cy="478117"/>
        </a:xfrm>
        <a:prstGeom prst="flowChartTermina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ln w="9525">
                <a:solidFill>
                  <a:srgbClr val="FF0000"/>
                </a:solidFill>
              </a:ln>
              <a:solidFill>
                <a:srgbClr val="FF0000"/>
              </a:solidFill>
              <a:latin typeface="AR教科書体M" panose="020B0609010101010101" pitchFamily="49" charset="-128"/>
              <a:ea typeface="AR教科書体M" panose="020B0609010101010101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7125-448F-40F3-9F60-B044A5587552}">
  <dimension ref="A2:I12"/>
  <sheetViews>
    <sheetView workbookViewId="0">
      <selection activeCell="A3" sqref="A3"/>
    </sheetView>
  </sheetViews>
  <sheetFormatPr defaultRowHeight="18" x14ac:dyDescent="0.55000000000000004"/>
  <cols>
    <col min="1" max="1" width="14" customWidth="1"/>
    <col min="2" max="2" width="15.75" bestFit="1" customWidth="1"/>
  </cols>
  <sheetData>
    <row r="2" spans="1:9" x14ac:dyDescent="0.55000000000000004">
      <c r="A2" t="s">
        <v>1</v>
      </c>
      <c r="B2" s="1">
        <v>45788</v>
      </c>
    </row>
    <row r="7" spans="1:9" x14ac:dyDescent="0.55000000000000004">
      <c r="D7" s="34"/>
      <c r="E7" s="34" t="s">
        <v>8</v>
      </c>
      <c r="F7" s="34" t="s">
        <v>9</v>
      </c>
      <c r="G7" s="31" t="s">
        <v>10</v>
      </c>
      <c r="H7" s="32"/>
      <c r="I7" s="33"/>
    </row>
    <row r="8" spans="1:9" x14ac:dyDescent="0.55000000000000004">
      <c r="D8" s="35"/>
      <c r="E8" s="35"/>
      <c r="F8" s="35"/>
      <c r="G8" s="3" t="s">
        <v>11</v>
      </c>
      <c r="H8" s="3" t="s">
        <v>12</v>
      </c>
      <c r="I8" s="3" t="s">
        <v>17</v>
      </c>
    </row>
    <row r="9" spans="1:9" x14ac:dyDescent="0.55000000000000004">
      <c r="D9" s="3" t="s">
        <v>16</v>
      </c>
      <c r="E9" s="5">
        <v>2600</v>
      </c>
      <c r="F9" s="5">
        <v>100</v>
      </c>
      <c r="G9" s="5"/>
      <c r="H9" s="5"/>
      <c r="I9" s="5"/>
    </row>
    <row r="10" spans="1:9" x14ac:dyDescent="0.55000000000000004">
      <c r="D10" s="3" t="s">
        <v>13</v>
      </c>
      <c r="E10" s="5">
        <v>3000</v>
      </c>
      <c r="F10" s="5">
        <v>500</v>
      </c>
      <c r="G10" s="36">
        <v>1000</v>
      </c>
      <c r="H10" s="36">
        <v>5000</v>
      </c>
      <c r="I10" s="36">
        <v>5000</v>
      </c>
    </row>
    <row r="11" spans="1:9" x14ac:dyDescent="0.55000000000000004">
      <c r="D11" s="3" t="s">
        <v>14</v>
      </c>
      <c r="E11" s="5">
        <v>4100</v>
      </c>
      <c r="F11" s="5">
        <v>500</v>
      </c>
      <c r="G11" s="37"/>
      <c r="H11" s="37"/>
      <c r="I11" s="37"/>
    </row>
    <row r="12" spans="1:9" x14ac:dyDescent="0.55000000000000004">
      <c r="D12" s="3" t="s">
        <v>15</v>
      </c>
      <c r="E12" s="5">
        <v>5700</v>
      </c>
      <c r="F12" s="5">
        <v>500</v>
      </c>
      <c r="G12" s="38"/>
      <c r="H12" s="38"/>
      <c r="I12" s="38"/>
    </row>
  </sheetData>
  <mergeCells count="7">
    <mergeCell ref="G7:I7"/>
    <mergeCell ref="E7:E8"/>
    <mergeCell ref="F7:F8"/>
    <mergeCell ref="D7:D8"/>
    <mergeCell ref="G10:G12"/>
    <mergeCell ref="H10:H12"/>
    <mergeCell ref="I10:I1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3ACA-00CF-400D-A7F6-4B4AD637AFD7}">
  <dimension ref="B1:X26"/>
  <sheetViews>
    <sheetView zoomScaleNormal="100" workbookViewId="0">
      <selection activeCell="Z20" sqref="Z20"/>
    </sheetView>
  </sheetViews>
  <sheetFormatPr defaultRowHeight="18" x14ac:dyDescent="0.55000000000000004"/>
  <cols>
    <col min="1" max="1" width="1.33203125" customWidth="1"/>
    <col min="2" max="2" width="13.6640625" customWidth="1"/>
    <col min="3" max="25" width="4.1640625" customWidth="1"/>
  </cols>
  <sheetData>
    <row r="1" spans="2:24" ht="20.5" customHeight="1" x14ac:dyDescent="0.55000000000000004">
      <c r="S1" s="8"/>
      <c r="T1" s="64">
        <f ca="1">TODAY()</f>
        <v>45750</v>
      </c>
      <c r="U1" s="64"/>
      <c r="V1" s="64"/>
      <c r="W1" s="64"/>
      <c r="X1" s="64"/>
    </row>
    <row r="2" spans="2:24" ht="10" customHeight="1" x14ac:dyDescent="0.55000000000000004">
      <c r="S2" s="8"/>
      <c r="T2" s="13"/>
      <c r="U2" s="13"/>
      <c r="V2" s="13"/>
      <c r="W2" s="13"/>
      <c r="X2" s="13"/>
    </row>
    <row r="3" spans="2:24" ht="20.5" customHeight="1" x14ac:dyDescent="0.55000000000000004">
      <c r="B3" s="65" t="s">
        <v>0</v>
      </c>
      <c r="C3" s="65"/>
      <c r="D3" s="65"/>
      <c r="E3" s="65"/>
      <c r="F3" s="65"/>
      <c r="G3" s="65"/>
      <c r="J3" s="66" t="s">
        <v>2</v>
      </c>
      <c r="K3" s="66"/>
      <c r="L3" s="66"/>
      <c r="M3" s="66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2:24" ht="20.5" customHeight="1" x14ac:dyDescent="0.55000000000000004">
      <c r="B4" s="65"/>
      <c r="C4" s="65"/>
      <c r="D4" s="65"/>
      <c r="E4" s="65"/>
      <c r="F4" s="65"/>
      <c r="G4" s="65"/>
      <c r="J4" s="66"/>
      <c r="K4" s="66"/>
      <c r="L4" s="66"/>
      <c r="M4" s="66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2:24" ht="10" customHeight="1" thickBot="1" x14ac:dyDescent="0.6"/>
    <row r="6" spans="2:24" ht="20.5" customHeight="1" x14ac:dyDescent="0.55000000000000004">
      <c r="B6" s="100" t="s">
        <v>3</v>
      </c>
      <c r="C6" s="72" t="s">
        <v>4</v>
      </c>
      <c r="D6" s="85"/>
      <c r="E6" s="73"/>
      <c r="F6" s="72" t="s">
        <v>8</v>
      </c>
      <c r="G6" s="73"/>
      <c r="H6" s="72" t="s">
        <v>9</v>
      </c>
      <c r="I6" s="73"/>
      <c r="J6" s="53" t="s">
        <v>37</v>
      </c>
      <c r="K6" s="54"/>
      <c r="L6" s="55"/>
      <c r="N6" s="62" t="s">
        <v>34</v>
      </c>
      <c r="O6" s="41"/>
      <c r="P6" s="41"/>
      <c r="Q6" s="41"/>
      <c r="R6" s="41"/>
      <c r="S6" s="41"/>
      <c r="T6" s="41"/>
      <c r="U6" s="41"/>
      <c r="V6" s="41"/>
      <c r="W6" s="71"/>
    </row>
    <row r="7" spans="2:24" ht="20.5" customHeight="1" x14ac:dyDescent="0.55000000000000004">
      <c r="B7" s="101"/>
      <c r="C7" s="76"/>
      <c r="D7" s="89"/>
      <c r="E7" s="77"/>
      <c r="F7" s="74"/>
      <c r="G7" s="75"/>
      <c r="H7" s="74"/>
      <c r="I7" s="75"/>
      <c r="J7" s="56"/>
      <c r="K7" s="57"/>
      <c r="L7" s="58"/>
      <c r="N7" s="68" t="s">
        <v>29</v>
      </c>
      <c r="O7" s="44"/>
      <c r="P7" s="44" t="s">
        <v>30</v>
      </c>
      <c r="Q7" s="44"/>
      <c r="R7" s="44" t="s">
        <v>31</v>
      </c>
      <c r="S7" s="44"/>
      <c r="T7" s="69" t="s">
        <v>32</v>
      </c>
      <c r="U7" s="69"/>
      <c r="V7" s="69" t="s">
        <v>33</v>
      </c>
      <c r="W7" s="70"/>
    </row>
    <row r="8" spans="2:24" ht="20.5" customHeight="1" x14ac:dyDescent="0.55000000000000004">
      <c r="B8" s="102"/>
      <c r="C8" s="9" t="s">
        <v>5</v>
      </c>
      <c r="D8" s="7" t="s">
        <v>6</v>
      </c>
      <c r="E8" s="7" t="s">
        <v>7</v>
      </c>
      <c r="F8" s="76"/>
      <c r="G8" s="77"/>
      <c r="H8" s="76"/>
      <c r="I8" s="77"/>
      <c r="J8" s="59"/>
      <c r="K8" s="60"/>
      <c r="L8" s="61"/>
      <c r="N8" s="14" t="s">
        <v>5</v>
      </c>
      <c r="O8" s="7" t="s">
        <v>6</v>
      </c>
      <c r="P8" s="7" t="s">
        <v>5</v>
      </c>
      <c r="Q8" s="7" t="s">
        <v>6</v>
      </c>
      <c r="R8" s="7" t="s">
        <v>5</v>
      </c>
      <c r="S8" s="7" t="s">
        <v>6</v>
      </c>
      <c r="T8" s="7" t="s">
        <v>5</v>
      </c>
      <c r="U8" s="7" t="s">
        <v>6</v>
      </c>
      <c r="V8" s="7" t="s">
        <v>5</v>
      </c>
      <c r="W8" s="15" t="s">
        <v>6</v>
      </c>
    </row>
    <row r="9" spans="2:24" ht="30" customHeight="1" thickBot="1" x14ac:dyDescent="0.6">
      <c r="B9" s="18" t="s">
        <v>16</v>
      </c>
      <c r="C9" s="27"/>
      <c r="D9" s="27"/>
      <c r="E9" s="16">
        <f>C9+D9</f>
        <v>0</v>
      </c>
      <c r="F9" s="51">
        <f>DATA!E9</f>
        <v>2600</v>
      </c>
      <c r="G9" s="51"/>
      <c r="H9" s="51">
        <f>DATA!F9</f>
        <v>100</v>
      </c>
      <c r="I9" s="51"/>
      <c r="J9" s="51">
        <f>(F9+H9)*E9</f>
        <v>0</v>
      </c>
      <c r="K9" s="51"/>
      <c r="L9" s="52"/>
      <c r="N9" s="28"/>
      <c r="O9" s="27"/>
      <c r="P9" s="27"/>
      <c r="Q9" s="27"/>
      <c r="R9" s="27"/>
      <c r="S9" s="27"/>
      <c r="T9" s="27"/>
      <c r="U9" s="27"/>
      <c r="V9" s="16">
        <f>N9+P9+R9+T9</f>
        <v>0</v>
      </c>
      <c r="W9" s="17">
        <f>O9+Q9+S9+U9</f>
        <v>0</v>
      </c>
    </row>
    <row r="10" spans="2:24" ht="11.5" customHeight="1" thickBot="1" x14ac:dyDescent="0.6">
      <c r="B10" s="4"/>
    </row>
    <row r="11" spans="2:24" ht="20.5" customHeight="1" x14ac:dyDescent="0.55000000000000004">
      <c r="B11" s="62" t="s">
        <v>3</v>
      </c>
      <c r="C11" s="41" t="s">
        <v>4</v>
      </c>
      <c r="D11" s="41"/>
      <c r="E11" s="41"/>
      <c r="F11" s="41" t="s">
        <v>8</v>
      </c>
      <c r="G11" s="41"/>
      <c r="H11" s="41" t="s">
        <v>9</v>
      </c>
      <c r="I11" s="41"/>
      <c r="J11" s="41" t="s">
        <v>10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72" t="s">
        <v>23</v>
      </c>
      <c r="W11" s="85"/>
      <c r="X11" s="86"/>
    </row>
    <row r="12" spans="2:24" ht="20.5" customHeight="1" x14ac:dyDescent="0.55000000000000004">
      <c r="B12" s="63"/>
      <c r="C12" s="84"/>
      <c r="D12" s="84"/>
      <c r="E12" s="84"/>
      <c r="F12" s="84"/>
      <c r="G12" s="84"/>
      <c r="H12" s="84"/>
      <c r="I12" s="84"/>
      <c r="J12" s="45" t="s">
        <v>11</v>
      </c>
      <c r="K12" s="46"/>
      <c r="L12" s="42">
        <f>DATA!G10</f>
        <v>1000</v>
      </c>
      <c r="M12" s="43"/>
      <c r="N12" s="45" t="s">
        <v>12</v>
      </c>
      <c r="O12" s="46"/>
      <c r="P12" s="42">
        <f>DATA!H10</f>
        <v>5000</v>
      </c>
      <c r="Q12" s="43"/>
      <c r="R12" s="45" t="s">
        <v>21</v>
      </c>
      <c r="S12" s="46"/>
      <c r="T12" s="42">
        <f>DATA!I10</f>
        <v>5000</v>
      </c>
      <c r="U12" s="43"/>
      <c r="V12" s="74"/>
      <c r="W12" s="87"/>
      <c r="X12" s="88"/>
    </row>
    <row r="13" spans="2:24" ht="20.5" customHeight="1" x14ac:dyDescent="0.55000000000000004">
      <c r="B13" s="63"/>
      <c r="C13" s="7" t="s">
        <v>5</v>
      </c>
      <c r="D13" s="7" t="s">
        <v>6</v>
      </c>
      <c r="E13" s="7" t="s">
        <v>7</v>
      </c>
      <c r="F13" s="84"/>
      <c r="G13" s="84"/>
      <c r="H13" s="84"/>
      <c r="I13" s="84"/>
      <c r="J13" s="44" t="s">
        <v>22</v>
      </c>
      <c r="K13" s="44"/>
      <c r="L13" s="44" t="s">
        <v>7</v>
      </c>
      <c r="M13" s="44"/>
      <c r="N13" s="44" t="s">
        <v>22</v>
      </c>
      <c r="O13" s="44"/>
      <c r="P13" s="44" t="s">
        <v>7</v>
      </c>
      <c r="Q13" s="44"/>
      <c r="R13" s="44" t="s">
        <v>22</v>
      </c>
      <c r="S13" s="44"/>
      <c r="T13" s="44" t="s">
        <v>7</v>
      </c>
      <c r="U13" s="44"/>
      <c r="V13" s="76"/>
      <c r="W13" s="89"/>
      <c r="X13" s="90"/>
    </row>
    <row r="14" spans="2:24" ht="30" customHeight="1" x14ac:dyDescent="0.55000000000000004">
      <c r="B14" s="19" t="s">
        <v>13</v>
      </c>
      <c r="C14" s="25"/>
      <c r="D14" s="25"/>
      <c r="E14" s="2">
        <f>C14+D14</f>
        <v>0</v>
      </c>
      <c r="F14" s="47">
        <f>DATA!E10</f>
        <v>3000</v>
      </c>
      <c r="G14" s="106"/>
      <c r="H14" s="47">
        <f>DATA!F10</f>
        <v>500</v>
      </c>
      <c r="I14" s="106"/>
      <c r="J14" s="29"/>
      <c r="K14" s="6" t="s">
        <v>20</v>
      </c>
      <c r="L14" s="47">
        <f>J14*$L$12</f>
        <v>0</v>
      </c>
      <c r="M14" s="48"/>
      <c r="N14" s="29"/>
      <c r="O14" s="6" t="s">
        <v>20</v>
      </c>
      <c r="P14" s="47">
        <f>N14*$P$12</f>
        <v>0</v>
      </c>
      <c r="Q14" s="48"/>
      <c r="R14" s="29"/>
      <c r="S14" s="6" t="s">
        <v>20</v>
      </c>
      <c r="T14" s="47">
        <f>R14*$P$12</f>
        <v>0</v>
      </c>
      <c r="U14" s="48"/>
      <c r="V14" s="78">
        <f>(F14+H14)*E14+L14+P14+T14</f>
        <v>0</v>
      </c>
      <c r="W14" s="79"/>
      <c r="X14" s="80"/>
    </row>
    <row r="15" spans="2:24" ht="30" customHeight="1" x14ac:dyDescent="0.55000000000000004">
      <c r="B15" s="19" t="s">
        <v>14</v>
      </c>
      <c r="C15" s="25"/>
      <c r="D15" s="25"/>
      <c r="E15" s="2">
        <f t="shared" ref="E15:E16" si="0">C15+D15</f>
        <v>0</v>
      </c>
      <c r="F15" s="47">
        <f>DATA!E11</f>
        <v>4100</v>
      </c>
      <c r="G15" s="106"/>
      <c r="H15" s="47">
        <f>DATA!F11</f>
        <v>500</v>
      </c>
      <c r="I15" s="106"/>
      <c r="J15" s="29"/>
      <c r="K15" s="6" t="s">
        <v>20</v>
      </c>
      <c r="L15" s="47">
        <f t="shared" ref="L15:L16" si="1">J15*$L$12</f>
        <v>0</v>
      </c>
      <c r="M15" s="48"/>
      <c r="N15" s="29"/>
      <c r="O15" s="6" t="s">
        <v>20</v>
      </c>
      <c r="P15" s="47">
        <f t="shared" ref="P15:P16" si="2">N15*$P$12</f>
        <v>0</v>
      </c>
      <c r="Q15" s="48"/>
      <c r="R15" s="29"/>
      <c r="S15" s="6" t="s">
        <v>20</v>
      </c>
      <c r="T15" s="47">
        <f t="shared" ref="T15:T16" si="3">R15*$P$12</f>
        <v>0</v>
      </c>
      <c r="U15" s="48"/>
      <c r="V15" s="78">
        <f t="shared" ref="V15:V16" si="4">(F15+H15)*E15+L15+P15+T15</f>
        <v>0</v>
      </c>
      <c r="W15" s="79"/>
      <c r="X15" s="80"/>
    </row>
    <row r="16" spans="2:24" ht="30" customHeight="1" thickBot="1" x14ac:dyDescent="0.6">
      <c r="B16" s="20" t="s">
        <v>15</v>
      </c>
      <c r="C16" s="26"/>
      <c r="D16" s="26"/>
      <c r="E16" s="11">
        <f t="shared" si="0"/>
        <v>0</v>
      </c>
      <c r="F16" s="49">
        <f>DATA!E12</f>
        <v>5700</v>
      </c>
      <c r="G16" s="107"/>
      <c r="H16" s="49">
        <f>DATA!F12</f>
        <v>500</v>
      </c>
      <c r="I16" s="107"/>
      <c r="J16" s="30"/>
      <c r="K16" s="12" t="s">
        <v>20</v>
      </c>
      <c r="L16" s="49">
        <f t="shared" si="1"/>
        <v>0</v>
      </c>
      <c r="M16" s="50"/>
      <c r="N16" s="30"/>
      <c r="O16" s="12" t="s">
        <v>20</v>
      </c>
      <c r="P16" s="49">
        <f t="shared" si="2"/>
        <v>0</v>
      </c>
      <c r="Q16" s="50"/>
      <c r="R16" s="30"/>
      <c r="S16" s="12" t="s">
        <v>20</v>
      </c>
      <c r="T16" s="49">
        <f t="shared" si="3"/>
        <v>0</v>
      </c>
      <c r="U16" s="50"/>
      <c r="V16" s="81">
        <f t="shared" si="4"/>
        <v>0</v>
      </c>
      <c r="W16" s="82"/>
      <c r="X16" s="83"/>
    </row>
    <row r="17" spans="2:24" ht="20.5" customHeight="1" thickTop="1" thickBot="1" x14ac:dyDescent="0.6">
      <c r="B17" s="21" t="s">
        <v>7</v>
      </c>
      <c r="C17" s="22">
        <f>SUM(C14:C16)</f>
        <v>0</v>
      </c>
      <c r="D17" s="22">
        <f t="shared" ref="D17:E17" si="5">SUM(D14:D16)</f>
        <v>0</v>
      </c>
      <c r="E17" s="22">
        <f t="shared" si="5"/>
        <v>0</v>
      </c>
      <c r="F17" s="95"/>
      <c r="G17" s="105"/>
      <c r="H17" s="95"/>
      <c r="I17" s="105"/>
      <c r="J17" s="23">
        <f t="shared" ref="J17" si="6">SUM(J14:J16)</f>
        <v>0</v>
      </c>
      <c r="K17" s="24" t="s">
        <v>20</v>
      </c>
      <c r="L17" s="95"/>
      <c r="M17" s="96"/>
      <c r="N17" s="23">
        <f t="shared" ref="N17" si="7">SUM(N14:N16)</f>
        <v>0</v>
      </c>
      <c r="O17" s="24" t="s">
        <v>20</v>
      </c>
      <c r="P17" s="95"/>
      <c r="Q17" s="96"/>
      <c r="R17" s="23">
        <f t="shared" ref="R17" si="8">SUM(R14:R16)</f>
        <v>0</v>
      </c>
      <c r="S17" s="24" t="s">
        <v>20</v>
      </c>
      <c r="T17" s="95"/>
      <c r="U17" s="96"/>
      <c r="V17" s="97">
        <f t="shared" ref="V17" si="9">SUM(V14:V16)</f>
        <v>0</v>
      </c>
      <c r="W17" s="98">
        <f t="shared" ref="W17" si="10">SUM(W14:W16)</f>
        <v>0</v>
      </c>
      <c r="X17" s="99">
        <f t="shared" ref="X17" si="11">SUM(X14:X16)</f>
        <v>0</v>
      </c>
    </row>
    <row r="18" spans="2:24" ht="10" customHeight="1" x14ac:dyDescent="0.55000000000000004">
      <c r="B18" s="4"/>
    </row>
    <row r="19" spans="2:24" ht="20.5" customHeight="1" x14ac:dyDescent="0.55000000000000004">
      <c r="B19" s="103" t="s">
        <v>26</v>
      </c>
      <c r="C19" s="104"/>
      <c r="D19" s="104"/>
      <c r="E19" s="104"/>
      <c r="F19" s="104"/>
      <c r="G19" s="104"/>
      <c r="J19" s="84" t="s">
        <v>25</v>
      </c>
      <c r="K19" s="84"/>
      <c r="L19" s="84"/>
      <c r="M19" s="84"/>
      <c r="N19" s="84"/>
      <c r="O19" s="84"/>
      <c r="P19" s="84" t="s">
        <v>38</v>
      </c>
      <c r="Q19" s="84"/>
      <c r="R19" s="84"/>
      <c r="S19" s="84"/>
      <c r="T19" s="84"/>
      <c r="U19" s="84"/>
      <c r="V19" s="84"/>
      <c r="W19" s="84"/>
      <c r="X19" s="84"/>
    </row>
    <row r="20" spans="2:24" ht="30" customHeight="1" x14ac:dyDescent="0.55000000000000004">
      <c r="B20" s="104"/>
      <c r="C20" s="104"/>
      <c r="D20" s="104"/>
      <c r="E20" s="104"/>
      <c r="F20" s="104"/>
      <c r="G20" s="104"/>
      <c r="J20" s="91" t="s">
        <v>18</v>
      </c>
      <c r="K20" s="91"/>
      <c r="L20" s="91"/>
      <c r="M20" s="91"/>
      <c r="N20" s="29"/>
      <c r="O20" s="6" t="s">
        <v>20</v>
      </c>
      <c r="P20" s="94"/>
      <c r="Q20" s="94"/>
      <c r="R20" s="94"/>
      <c r="S20" s="94"/>
      <c r="T20" s="94"/>
      <c r="U20" s="94"/>
      <c r="V20" s="94"/>
      <c r="W20" s="94"/>
      <c r="X20" s="94"/>
    </row>
    <row r="21" spans="2:24" ht="30" customHeight="1" x14ac:dyDescent="0.55000000000000004">
      <c r="J21" s="91" t="s">
        <v>19</v>
      </c>
      <c r="K21" s="91"/>
      <c r="L21" s="91"/>
      <c r="M21" s="91"/>
      <c r="N21" s="29"/>
      <c r="O21" s="6" t="s">
        <v>20</v>
      </c>
      <c r="P21" s="94"/>
      <c r="Q21" s="94"/>
      <c r="R21" s="94"/>
      <c r="S21" s="94"/>
      <c r="T21" s="94"/>
      <c r="U21" s="94"/>
      <c r="V21" s="94"/>
      <c r="W21" s="94"/>
      <c r="X21" s="94"/>
    </row>
    <row r="22" spans="2:24" ht="10.5" customHeight="1" x14ac:dyDescent="0.55000000000000004"/>
    <row r="23" spans="2:24" ht="20.5" customHeight="1" x14ac:dyDescent="0.55000000000000004">
      <c r="C23" s="39" t="s">
        <v>36</v>
      </c>
      <c r="D23" s="40"/>
      <c r="E23" s="40"/>
      <c r="F23" s="40"/>
      <c r="G23" s="40"/>
      <c r="H23" s="40"/>
      <c r="I23" s="4" t="s">
        <v>35</v>
      </c>
      <c r="J23" s="84" t="s">
        <v>27</v>
      </c>
      <c r="K23" s="84"/>
      <c r="L23" s="84"/>
      <c r="M23" s="84"/>
      <c r="N23" s="10">
        <f>E17</f>
        <v>0</v>
      </c>
      <c r="O23" s="9" t="s">
        <v>20</v>
      </c>
      <c r="T23" s="92" t="s">
        <v>24</v>
      </c>
      <c r="U23" s="92"/>
      <c r="V23" s="93">
        <f>J9+V14+V15+V16</f>
        <v>0</v>
      </c>
      <c r="W23" s="93"/>
      <c r="X23" s="93"/>
    </row>
    <row r="24" spans="2:24" ht="20.5" customHeight="1" x14ac:dyDescent="0.55000000000000004">
      <c r="C24" s="40"/>
      <c r="D24" s="40"/>
      <c r="E24" s="40"/>
      <c r="F24" s="40"/>
      <c r="G24" s="40"/>
      <c r="H24" s="40"/>
      <c r="J24" s="84" t="s">
        <v>28</v>
      </c>
      <c r="K24" s="84"/>
      <c r="L24" s="84"/>
      <c r="M24" s="84"/>
      <c r="N24" s="10">
        <f>J17+N17+N20+N21</f>
        <v>0</v>
      </c>
      <c r="O24" s="9" t="s">
        <v>20</v>
      </c>
      <c r="T24" s="92"/>
      <c r="U24" s="92"/>
      <c r="V24" s="93"/>
      <c r="W24" s="93"/>
      <c r="X24" s="93"/>
    </row>
    <row r="25" spans="2:24" ht="20.5" customHeight="1" x14ac:dyDescent="0.55000000000000004"/>
    <row r="26" spans="2:24" ht="20.5" customHeight="1" x14ac:dyDescent="0.55000000000000004"/>
  </sheetData>
  <mergeCells count="71">
    <mergeCell ref="B6:B8"/>
    <mergeCell ref="B19:G20"/>
    <mergeCell ref="H17:I17"/>
    <mergeCell ref="H14:I14"/>
    <mergeCell ref="H15:I15"/>
    <mergeCell ref="H16:I16"/>
    <mergeCell ref="H9:I9"/>
    <mergeCell ref="C11:E12"/>
    <mergeCell ref="F17:G17"/>
    <mergeCell ref="F9:G9"/>
    <mergeCell ref="F14:G14"/>
    <mergeCell ref="F15:G15"/>
    <mergeCell ref="F16:G16"/>
    <mergeCell ref="L17:M17"/>
    <mergeCell ref="P17:Q17"/>
    <mergeCell ref="T17:U17"/>
    <mergeCell ref="V17:X17"/>
    <mergeCell ref="J20:M20"/>
    <mergeCell ref="J21:M21"/>
    <mergeCell ref="J23:M23"/>
    <mergeCell ref="J19:O19"/>
    <mergeCell ref="T23:U24"/>
    <mergeCell ref="V23:X24"/>
    <mergeCell ref="J24:M24"/>
    <mergeCell ref="P19:X19"/>
    <mergeCell ref="P20:X21"/>
    <mergeCell ref="T16:U16"/>
    <mergeCell ref="V14:X14"/>
    <mergeCell ref="V15:X15"/>
    <mergeCell ref="V16:X16"/>
    <mergeCell ref="F11:G13"/>
    <mergeCell ref="H11:I13"/>
    <mergeCell ref="T13:U13"/>
    <mergeCell ref="V11:X13"/>
    <mergeCell ref="L14:M14"/>
    <mergeCell ref="L15:M15"/>
    <mergeCell ref="L16:M16"/>
    <mergeCell ref="P14:Q14"/>
    <mergeCell ref="T12:U12"/>
    <mergeCell ref="J9:L9"/>
    <mergeCell ref="J6:L8"/>
    <mergeCell ref="B11:B13"/>
    <mergeCell ref="T1:X1"/>
    <mergeCell ref="B3:G4"/>
    <mergeCell ref="J3:M4"/>
    <mergeCell ref="N3:X4"/>
    <mergeCell ref="N7:O7"/>
    <mergeCell ref="P7:Q7"/>
    <mergeCell ref="R7:S7"/>
    <mergeCell ref="T7:U7"/>
    <mergeCell ref="V7:W7"/>
    <mergeCell ref="N6:W6"/>
    <mergeCell ref="H6:I8"/>
    <mergeCell ref="F6:G8"/>
    <mergeCell ref="C6:E7"/>
    <mergeCell ref="C23:H24"/>
    <mergeCell ref="J11:U11"/>
    <mergeCell ref="L12:M12"/>
    <mergeCell ref="N13:O13"/>
    <mergeCell ref="R13:S13"/>
    <mergeCell ref="L13:M13"/>
    <mergeCell ref="P13:Q13"/>
    <mergeCell ref="N12:O12"/>
    <mergeCell ref="J12:K12"/>
    <mergeCell ref="J13:K13"/>
    <mergeCell ref="P15:Q15"/>
    <mergeCell ref="P16:Q16"/>
    <mergeCell ref="T14:U14"/>
    <mergeCell ref="T15:U15"/>
    <mergeCell ref="R12:S12"/>
    <mergeCell ref="P12:Q12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4781-FA82-4D9A-83CE-7A85242D156B}">
  <dimension ref="B1:X26"/>
  <sheetViews>
    <sheetView tabSelected="1" zoomScaleNormal="100" workbookViewId="0">
      <selection activeCell="M1" sqref="M1"/>
    </sheetView>
  </sheetViews>
  <sheetFormatPr defaultRowHeight="18" x14ac:dyDescent="0.55000000000000004"/>
  <cols>
    <col min="1" max="1" width="1.33203125" customWidth="1"/>
    <col min="2" max="2" width="13.6640625" customWidth="1"/>
    <col min="3" max="25" width="4.1640625" customWidth="1"/>
  </cols>
  <sheetData>
    <row r="1" spans="2:24" ht="20.5" customHeight="1" x14ac:dyDescent="0.55000000000000004">
      <c r="S1" s="8"/>
      <c r="T1" s="64">
        <f ca="1">TODAY()</f>
        <v>45750</v>
      </c>
      <c r="U1" s="64"/>
      <c r="V1" s="64"/>
      <c r="W1" s="64"/>
      <c r="X1" s="64"/>
    </row>
    <row r="2" spans="2:24" ht="10" customHeight="1" x14ac:dyDescent="0.55000000000000004">
      <c r="S2" s="8"/>
      <c r="T2" s="13"/>
      <c r="U2" s="13"/>
      <c r="V2" s="13"/>
      <c r="W2" s="13"/>
      <c r="X2" s="13"/>
    </row>
    <row r="3" spans="2:24" ht="20.5" customHeight="1" x14ac:dyDescent="0.55000000000000004">
      <c r="B3" s="65" t="s">
        <v>0</v>
      </c>
      <c r="C3" s="65"/>
      <c r="D3" s="65"/>
      <c r="E3" s="65"/>
      <c r="F3" s="65"/>
      <c r="G3" s="65"/>
      <c r="J3" s="66" t="s">
        <v>2</v>
      </c>
      <c r="K3" s="66"/>
      <c r="L3" s="66"/>
      <c r="M3" s="66"/>
      <c r="N3" s="67" t="s">
        <v>39</v>
      </c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2:24" ht="20.5" customHeight="1" x14ac:dyDescent="0.55000000000000004">
      <c r="B4" s="65"/>
      <c r="C4" s="65"/>
      <c r="D4" s="65"/>
      <c r="E4" s="65"/>
      <c r="F4" s="65"/>
      <c r="G4" s="65"/>
      <c r="J4" s="66"/>
      <c r="K4" s="66"/>
      <c r="L4" s="66"/>
      <c r="M4" s="66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2:24" ht="10" customHeight="1" thickBot="1" x14ac:dyDescent="0.6"/>
    <row r="6" spans="2:24" ht="20.5" customHeight="1" x14ac:dyDescent="0.55000000000000004">
      <c r="B6" s="100" t="s">
        <v>3</v>
      </c>
      <c r="C6" s="72" t="s">
        <v>4</v>
      </c>
      <c r="D6" s="85"/>
      <c r="E6" s="73"/>
      <c r="F6" s="72" t="s">
        <v>8</v>
      </c>
      <c r="G6" s="73"/>
      <c r="H6" s="72" t="s">
        <v>9</v>
      </c>
      <c r="I6" s="73"/>
      <c r="J6" s="53" t="s">
        <v>37</v>
      </c>
      <c r="K6" s="54"/>
      <c r="L6" s="55"/>
      <c r="N6" s="62" t="s">
        <v>34</v>
      </c>
      <c r="O6" s="41"/>
      <c r="P6" s="41"/>
      <c r="Q6" s="41"/>
      <c r="R6" s="41"/>
      <c r="S6" s="41"/>
      <c r="T6" s="41"/>
      <c r="U6" s="41"/>
      <c r="V6" s="41"/>
      <c r="W6" s="71"/>
    </row>
    <row r="7" spans="2:24" ht="20.5" customHeight="1" x14ac:dyDescent="0.55000000000000004">
      <c r="B7" s="101"/>
      <c r="C7" s="76"/>
      <c r="D7" s="89"/>
      <c r="E7" s="77"/>
      <c r="F7" s="74"/>
      <c r="G7" s="75"/>
      <c r="H7" s="74"/>
      <c r="I7" s="75"/>
      <c r="J7" s="56"/>
      <c r="K7" s="57"/>
      <c r="L7" s="58"/>
      <c r="N7" s="68" t="s">
        <v>29</v>
      </c>
      <c r="O7" s="44"/>
      <c r="P7" s="44" t="s">
        <v>30</v>
      </c>
      <c r="Q7" s="44"/>
      <c r="R7" s="44" t="s">
        <v>31</v>
      </c>
      <c r="S7" s="44"/>
      <c r="T7" s="69" t="s">
        <v>32</v>
      </c>
      <c r="U7" s="69"/>
      <c r="V7" s="69" t="s">
        <v>33</v>
      </c>
      <c r="W7" s="70"/>
    </row>
    <row r="8" spans="2:24" ht="20.5" customHeight="1" x14ac:dyDescent="0.55000000000000004">
      <c r="B8" s="102"/>
      <c r="C8" s="9" t="s">
        <v>5</v>
      </c>
      <c r="D8" s="7" t="s">
        <v>6</v>
      </c>
      <c r="E8" s="7" t="s">
        <v>7</v>
      </c>
      <c r="F8" s="76"/>
      <c r="G8" s="77"/>
      <c r="H8" s="76"/>
      <c r="I8" s="77"/>
      <c r="J8" s="59"/>
      <c r="K8" s="60"/>
      <c r="L8" s="61"/>
      <c r="N8" s="14" t="s">
        <v>5</v>
      </c>
      <c r="O8" s="7" t="s">
        <v>6</v>
      </c>
      <c r="P8" s="7" t="s">
        <v>5</v>
      </c>
      <c r="Q8" s="7" t="s">
        <v>6</v>
      </c>
      <c r="R8" s="7" t="s">
        <v>5</v>
      </c>
      <c r="S8" s="7" t="s">
        <v>6</v>
      </c>
      <c r="T8" s="7" t="s">
        <v>5</v>
      </c>
      <c r="U8" s="7" t="s">
        <v>6</v>
      </c>
      <c r="V8" s="7" t="s">
        <v>5</v>
      </c>
      <c r="W8" s="15" t="s">
        <v>6</v>
      </c>
    </row>
    <row r="9" spans="2:24" ht="30" customHeight="1" thickBot="1" x14ac:dyDescent="0.6">
      <c r="B9" s="18" t="s">
        <v>16</v>
      </c>
      <c r="C9" s="27">
        <v>3</v>
      </c>
      <c r="D9" s="27">
        <v>2</v>
      </c>
      <c r="E9" s="16">
        <f>C9+D9</f>
        <v>5</v>
      </c>
      <c r="F9" s="51">
        <f>DATA!E9</f>
        <v>2600</v>
      </c>
      <c r="G9" s="51"/>
      <c r="H9" s="51">
        <f>DATA!F9</f>
        <v>100</v>
      </c>
      <c r="I9" s="51"/>
      <c r="J9" s="51">
        <f>(F9+H9)*E9</f>
        <v>13500</v>
      </c>
      <c r="K9" s="51"/>
      <c r="L9" s="52"/>
      <c r="N9" s="28">
        <v>2</v>
      </c>
      <c r="O9" s="27">
        <v>1</v>
      </c>
      <c r="P9" s="27">
        <v>1</v>
      </c>
      <c r="Q9" s="27">
        <v>1</v>
      </c>
      <c r="R9" s="27"/>
      <c r="S9" s="27"/>
      <c r="T9" s="27"/>
      <c r="U9" s="27"/>
      <c r="V9" s="16">
        <f>N9+P9+R9+T9</f>
        <v>3</v>
      </c>
      <c r="W9" s="17">
        <f>O9+Q9+S9+U9</f>
        <v>2</v>
      </c>
    </row>
    <row r="10" spans="2:24" ht="11.5" customHeight="1" thickBot="1" x14ac:dyDescent="0.6">
      <c r="B10" s="4"/>
    </row>
    <row r="11" spans="2:24" ht="20.5" customHeight="1" x14ac:dyDescent="0.55000000000000004">
      <c r="B11" s="62" t="s">
        <v>3</v>
      </c>
      <c r="C11" s="41" t="s">
        <v>4</v>
      </c>
      <c r="D11" s="41"/>
      <c r="E11" s="41"/>
      <c r="F11" s="41" t="s">
        <v>8</v>
      </c>
      <c r="G11" s="41"/>
      <c r="H11" s="41" t="s">
        <v>9</v>
      </c>
      <c r="I11" s="41"/>
      <c r="J11" s="41" t="s">
        <v>10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72" t="s">
        <v>23</v>
      </c>
      <c r="W11" s="85"/>
      <c r="X11" s="86"/>
    </row>
    <row r="12" spans="2:24" ht="20.5" customHeight="1" x14ac:dyDescent="0.55000000000000004">
      <c r="B12" s="63"/>
      <c r="C12" s="84"/>
      <c r="D12" s="84"/>
      <c r="E12" s="84"/>
      <c r="F12" s="84"/>
      <c r="G12" s="84"/>
      <c r="H12" s="84"/>
      <c r="I12" s="84"/>
      <c r="J12" s="45" t="s">
        <v>11</v>
      </c>
      <c r="K12" s="46"/>
      <c r="L12" s="42">
        <f>DATA!G10</f>
        <v>1000</v>
      </c>
      <c r="M12" s="43"/>
      <c r="N12" s="45" t="s">
        <v>12</v>
      </c>
      <c r="O12" s="46"/>
      <c r="P12" s="42">
        <f>DATA!H10</f>
        <v>5000</v>
      </c>
      <c r="Q12" s="43"/>
      <c r="R12" s="45" t="s">
        <v>21</v>
      </c>
      <c r="S12" s="46"/>
      <c r="T12" s="42">
        <f>DATA!I10</f>
        <v>5000</v>
      </c>
      <c r="U12" s="43"/>
      <c r="V12" s="74"/>
      <c r="W12" s="87"/>
      <c r="X12" s="88"/>
    </row>
    <row r="13" spans="2:24" ht="20.5" customHeight="1" x14ac:dyDescent="0.55000000000000004">
      <c r="B13" s="63"/>
      <c r="C13" s="7" t="s">
        <v>5</v>
      </c>
      <c r="D13" s="7" t="s">
        <v>6</v>
      </c>
      <c r="E13" s="7" t="s">
        <v>7</v>
      </c>
      <c r="F13" s="84"/>
      <c r="G13" s="84"/>
      <c r="H13" s="84"/>
      <c r="I13" s="84"/>
      <c r="J13" s="44" t="s">
        <v>22</v>
      </c>
      <c r="K13" s="44"/>
      <c r="L13" s="44" t="s">
        <v>7</v>
      </c>
      <c r="M13" s="44"/>
      <c r="N13" s="44" t="s">
        <v>22</v>
      </c>
      <c r="O13" s="44"/>
      <c r="P13" s="44" t="s">
        <v>7</v>
      </c>
      <c r="Q13" s="44"/>
      <c r="R13" s="44" t="s">
        <v>22</v>
      </c>
      <c r="S13" s="44"/>
      <c r="T13" s="44" t="s">
        <v>7</v>
      </c>
      <c r="U13" s="44"/>
      <c r="V13" s="76"/>
      <c r="W13" s="89"/>
      <c r="X13" s="90"/>
    </row>
    <row r="14" spans="2:24" ht="30" customHeight="1" x14ac:dyDescent="0.55000000000000004">
      <c r="B14" s="19" t="s">
        <v>13</v>
      </c>
      <c r="C14" s="25">
        <v>3</v>
      </c>
      <c r="D14" s="25">
        <v>3</v>
      </c>
      <c r="E14" s="2">
        <f>C14+D14</f>
        <v>6</v>
      </c>
      <c r="F14" s="47">
        <f>DATA!E10</f>
        <v>3000</v>
      </c>
      <c r="G14" s="106"/>
      <c r="H14" s="47">
        <f>DATA!F10</f>
        <v>500</v>
      </c>
      <c r="I14" s="106"/>
      <c r="J14" s="29">
        <v>5</v>
      </c>
      <c r="K14" s="6" t="s">
        <v>20</v>
      </c>
      <c r="L14" s="47">
        <f>J14*$L$12</f>
        <v>5000</v>
      </c>
      <c r="M14" s="48"/>
      <c r="N14" s="29"/>
      <c r="O14" s="6" t="s">
        <v>20</v>
      </c>
      <c r="P14" s="47">
        <f>N14*$P$12</f>
        <v>0</v>
      </c>
      <c r="Q14" s="48"/>
      <c r="R14" s="29"/>
      <c r="S14" s="6" t="s">
        <v>20</v>
      </c>
      <c r="T14" s="47">
        <f>R14*$P$12</f>
        <v>0</v>
      </c>
      <c r="U14" s="48"/>
      <c r="V14" s="78">
        <f>(F14+H14)*E14+L14+P14+T14</f>
        <v>26000</v>
      </c>
      <c r="W14" s="79"/>
      <c r="X14" s="80"/>
    </row>
    <row r="15" spans="2:24" ht="30" customHeight="1" x14ac:dyDescent="0.55000000000000004">
      <c r="B15" s="19" t="s">
        <v>14</v>
      </c>
      <c r="C15" s="25">
        <v>2</v>
      </c>
      <c r="D15" s="25">
        <v>1</v>
      </c>
      <c r="E15" s="2">
        <f t="shared" ref="E15:E16" si="0">C15+D15</f>
        <v>3</v>
      </c>
      <c r="F15" s="47">
        <f>DATA!E11</f>
        <v>4100</v>
      </c>
      <c r="G15" s="106"/>
      <c r="H15" s="47">
        <f>DATA!F11</f>
        <v>500</v>
      </c>
      <c r="I15" s="106"/>
      <c r="J15" s="29">
        <v>2</v>
      </c>
      <c r="K15" s="6" t="s">
        <v>20</v>
      </c>
      <c r="L15" s="47">
        <f t="shared" ref="L15:L16" si="1">J15*$L$12</f>
        <v>2000</v>
      </c>
      <c r="M15" s="48"/>
      <c r="N15" s="29"/>
      <c r="O15" s="6" t="s">
        <v>20</v>
      </c>
      <c r="P15" s="47">
        <f t="shared" ref="P15:P16" si="2">N15*$P$12</f>
        <v>0</v>
      </c>
      <c r="Q15" s="48"/>
      <c r="R15" s="29"/>
      <c r="S15" s="6" t="s">
        <v>20</v>
      </c>
      <c r="T15" s="47">
        <f t="shared" ref="T15:T16" si="3">R15*$P$12</f>
        <v>0</v>
      </c>
      <c r="U15" s="48"/>
      <c r="V15" s="78">
        <f t="shared" ref="V15:V16" si="4">(F15+H15)*E15+L15+P15+T15</f>
        <v>15800</v>
      </c>
      <c r="W15" s="79"/>
      <c r="X15" s="80"/>
    </row>
    <row r="16" spans="2:24" ht="30" customHeight="1" thickBot="1" x14ac:dyDescent="0.6">
      <c r="B16" s="20" t="s">
        <v>15</v>
      </c>
      <c r="C16" s="26">
        <v>1</v>
      </c>
      <c r="D16" s="26"/>
      <c r="E16" s="11">
        <f t="shared" si="0"/>
        <v>1</v>
      </c>
      <c r="F16" s="49">
        <f>DATA!E12</f>
        <v>5700</v>
      </c>
      <c r="G16" s="107"/>
      <c r="H16" s="49">
        <f>DATA!F12</f>
        <v>500</v>
      </c>
      <c r="I16" s="107"/>
      <c r="J16" s="30"/>
      <c r="K16" s="12" t="s">
        <v>20</v>
      </c>
      <c r="L16" s="49">
        <f t="shared" si="1"/>
        <v>0</v>
      </c>
      <c r="M16" s="50"/>
      <c r="N16" s="30">
        <v>1</v>
      </c>
      <c r="O16" s="12" t="s">
        <v>20</v>
      </c>
      <c r="P16" s="49">
        <f t="shared" si="2"/>
        <v>5000</v>
      </c>
      <c r="Q16" s="50"/>
      <c r="R16" s="30">
        <v>1</v>
      </c>
      <c r="S16" s="12" t="s">
        <v>20</v>
      </c>
      <c r="T16" s="49">
        <f t="shared" si="3"/>
        <v>5000</v>
      </c>
      <c r="U16" s="50"/>
      <c r="V16" s="81">
        <f t="shared" si="4"/>
        <v>16200</v>
      </c>
      <c r="W16" s="82"/>
      <c r="X16" s="83"/>
    </row>
    <row r="17" spans="2:24" ht="20.5" customHeight="1" thickTop="1" thickBot="1" x14ac:dyDescent="0.6">
      <c r="B17" s="21" t="s">
        <v>7</v>
      </c>
      <c r="C17" s="22">
        <f>SUM(C14:C16)</f>
        <v>6</v>
      </c>
      <c r="D17" s="22">
        <f t="shared" ref="D17:E17" si="5">SUM(D14:D16)</f>
        <v>4</v>
      </c>
      <c r="E17" s="22">
        <f t="shared" si="5"/>
        <v>10</v>
      </c>
      <c r="F17" s="95"/>
      <c r="G17" s="105"/>
      <c r="H17" s="95"/>
      <c r="I17" s="105"/>
      <c r="J17" s="23">
        <f t="shared" ref="J17" si="6">SUM(J14:J16)</f>
        <v>7</v>
      </c>
      <c r="K17" s="24" t="s">
        <v>20</v>
      </c>
      <c r="L17" s="95"/>
      <c r="M17" s="96"/>
      <c r="N17" s="23">
        <f t="shared" ref="N17" si="7">SUM(N14:N16)</f>
        <v>1</v>
      </c>
      <c r="O17" s="24" t="s">
        <v>20</v>
      </c>
      <c r="P17" s="95"/>
      <c r="Q17" s="96"/>
      <c r="R17" s="23">
        <f t="shared" ref="R17" si="8">SUM(R14:R16)</f>
        <v>1</v>
      </c>
      <c r="S17" s="24" t="s">
        <v>20</v>
      </c>
      <c r="T17" s="95"/>
      <c r="U17" s="96"/>
      <c r="V17" s="97">
        <f t="shared" ref="V17:X17" si="9">SUM(V14:V16)</f>
        <v>58000</v>
      </c>
      <c r="W17" s="98">
        <f t="shared" si="9"/>
        <v>0</v>
      </c>
      <c r="X17" s="99">
        <f t="shared" si="9"/>
        <v>0</v>
      </c>
    </row>
    <row r="18" spans="2:24" ht="10" customHeight="1" x14ac:dyDescent="0.55000000000000004">
      <c r="B18" s="4"/>
    </row>
    <row r="19" spans="2:24" ht="20.5" customHeight="1" x14ac:dyDescent="0.55000000000000004">
      <c r="B19" s="103" t="s">
        <v>26</v>
      </c>
      <c r="C19" s="104"/>
      <c r="D19" s="104"/>
      <c r="E19" s="104"/>
      <c r="F19" s="104"/>
      <c r="G19" s="104"/>
      <c r="J19" s="84" t="s">
        <v>25</v>
      </c>
      <c r="K19" s="84"/>
      <c r="L19" s="84"/>
      <c r="M19" s="84"/>
      <c r="N19" s="84"/>
      <c r="O19" s="84"/>
      <c r="P19" s="84" t="s">
        <v>38</v>
      </c>
      <c r="Q19" s="84"/>
      <c r="R19" s="84"/>
      <c r="S19" s="84"/>
      <c r="T19" s="84"/>
      <c r="U19" s="84"/>
      <c r="V19" s="84"/>
      <c r="W19" s="84"/>
      <c r="X19" s="84"/>
    </row>
    <row r="20" spans="2:24" ht="30" customHeight="1" x14ac:dyDescent="0.55000000000000004">
      <c r="B20" s="104"/>
      <c r="C20" s="104"/>
      <c r="D20" s="104"/>
      <c r="E20" s="104"/>
      <c r="F20" s="104"/>
      <c r="G20" s="104"/>
      <c r="J20" s="91" t="s">
        <v>18</v>
      </c>
      <c r="K20" s="91"/>
      <c r="L20" s="91"/>
      <c r="M20" s="91"/>
      <c r="N20" s="29">
        <v>2</v>
      </c>
      <c r="O20" s="6" t="s">
        <v>20</v>
      </c>
      <c r="P20" s="94"/>
      <c r="Q20" s="94"/>
      <c r="R20" s="94"/>
      <c r="S20" s="94"/>
      <c r="T20" s="94"/>
      <c r="U20" s="94"/>
      <c r="V20" s="94"/>
      <c r="W20" s="94"/>
      <c r="X20" s="94"/>
    </row>
    <row r="21" spans="2:24" ht="30" customHeight="1" x14ac:dyDescent="0.55000000000000004">
      <c r="J21" s="91" t="s">
        <v>19</v>
      </c>
      <c r="K21" s="91"/>
      <c r="L21" s="91"/>
      <c r="M21" s="91"/>
      <c r="N21" s="29"/>
      <c r="O21" s="6" t="s">
        <v>20</v>
      </c>
      <c r="P21" s="94"/>
      <c r="Q21" s="94"/>
      <c r="R21" s="94"/>
      <c r="S21" s="94"/>
      <c r="T21" s="94"/>
      <c r="U21" s="94"/>
      <c r="V21" s="94"/>
      <c r="W21" s="94"/>
      <c r="X21" s="94"/>
    </row>
    <row r="22" spans="2:24" ht="10.5" customHeight="1" x14ac:dyDescent="0.55000000000000004"/>
    <row r="23" spans="2:24" ht="20.5" customHeight="1" x14ac:dyDescent="0.55000000000000004">
      <c r="C23" s="39" t="s">
        <v>36</v>
      </c>
      <c r="D23" s="40"/>
      <c r="E23" s="40"/>
      <c r="F23" s="40"/>
      <c r="G23" s="40"/>
      <c r="H23" s="40"/>
      <c r="I23" s="4" t="s">
        <v>35</v>
      </c>
      <c r="J23" s="84" t="s">
        <v>27</v>
      </c>
      <c r="K23" s="84"/>
      <c r="L23" s="84"/>
      <c r="M23" s="84"/>
      <c r="N23" s="10">
        <f>E17</f>
        <v>10</v>
      </c>
      <c r="O23" s="9" t="s">
        <v>20</v>
      </c>
      <c r="T23" s="92" t="s">
        <v>24</v>
      </c>
      <c r="U23" s="92"/>
      <c r="V23" s="93">
        <f>J9+V14+V15+V16</f>
        <v>71500</v>
      </c>
      <c r="W23" s="93"/>
      <c r="X23" s="93"/>
    </row>
    <row r="24" spans="2:24" ht="20.5" customHeight="1" x14ac:dyDescent="0.55000000000000004">
      <c r="C24" s="40"/>
      <c r="D24" s="40"/>
      <c r="E24" s="40"/>
      <c r="F24" s="40"/>
      <c r="G24" s="40"/>
      <c r="H24" s="40"/>
      <c r="J24" s="84" t="s">
        <v>28</v>
      </c>
      <c r="K24" s="84"/>
      <c r="L24" s="84"/>
      <c r="M24" s="84"/>
      <c r="N24" s="10">
        <f>J17+N17+N20+N21</f>
        <v>10</v>
      </c>
      <c r="O24" s="9" t="s">
        <v>20</v>
      </c>
      <c r="T24" s="92"/>
      <c r="U24" s="92"/>
      <c r="V24" s="93"/>
      <c r="W24" s="93"/>
      <c r="X24" s="93"/>
    </row>
    <row r="25" spans="2:24" ht="20.5" customHeight="1" x14ac:dyDescent="0.55000000000000004"/>
    <row r="26" spans="2:24" ht="20.5" customHeight="1" x14ac:dyDescent="0.55000000000000004"/>
  </sheetData>
  <mergeCells count="71">
    <mergeCell ref="F9:G9"/>
    <mergeCell ref="H9:I9"/>
    <mergeCell ref="J9:L9"/>
    <mergeCell ref="T1:X1"/>
    <mergeCell ref="B3:G4"/>
    <mergeCell ref="J3:M4"/>
    <mergeCell ref="N3:X4"/>
    <mergeCell ref="B6:B8"/>
    <mergeCell ref="C6:E7"/>
    <mergeCell ref="F6:G8"/>
    <mergeCell ref="H6:I8"/>
    <mergeCell ref="J6:L8"/>
    <mergeCell ref="N6:W6"/>
    <mergeCell ref="N7:O7"/>
    <mergeCell ref="P7:Q7"/>
    <mergeCell ref="R7:S7"/>
    <mergeCell ref="T7:U7"/>
    <mergeCell ref="V7:W7"/>
    <mergeCell ref="V11:X13"/>
    <mergeCell ref="J12:K12"/>
    <mergeCell ref="L12:M12"/>
    <mergeCell ref="N12:O12"/>
    <mergeCell ref="P12:Q12"/>
    <mergeCell ref="B11:B13"/>
    <mergeCell ref="C11:E12"/>
    <mergeCell ref="F11:G13"/>
    <mergeCell ref="H11:I13"/>
    <mergeCell ref="J11:U11"/>
    <mergeCell ref="R12:S12"/>
    <mergeCell ref="T12:U12"/>
    <mergeCell ref="J13:K13"/>
    <mergeCell ref="L13:M13"/>
    <mergeCell ref="N13:O13"/>
    <mergeCell ref="P13:Q13"/>
    <mergeCell ref="R13:S13"/>
    <mergeCell ref="T13:U13"/>
    <mergeCell ref="V15:X15"/>
    <mergeCell ref="F14:G14"/>
    <mergeCell ref="H14:I14"/>
    <mergeCell ref="L14:M14"/>
    <mergeCell ref="P14:Q14"/>
    <mergeCell ref="T14:U14"/>
    <mergeCell ref="V14:X14"/>
    <mergeCell ref="F15:G15"/>
    <mergeCell ref="H15:I15"/>
    <mergeCell ref="L15:M15"/>
    <mergeCell ref="P15:Q15"/>
    <mergeCell ref="T15:U15"/>
    <mergeCell ref="V17:X17"/>
    <mergeCell ref="F16:G16"/>
    <mergeCell ref="H16:I16"/>
    <mergeCell ref="L16:M16"/>
    <mergeCell ref="P16:Q16"/>
    <mergeCell ref="T16:U16"/>
    <mergeCell ref="V16:X16"/>
    <mergeCell ref="F17:G17"/>
    <mergeCell ref="H17:I17"/>
    <mergeCell ref="L17:M17"/>
    <mergeCell ref="P17:Q17"/>
    <mergeCell ref="T17:U17"/>
    <mergeCell ref="B19:G20"/>
    <mergeCell ref="J19:O19"/>
    <mergeCell ref="P19:X19"/>
    <mergeCell ref="J20:M20"/>
    <mergeCell ref="P20:X21"/>
    <mergeCell ref="J21:M21"/>
    <mergeCell ref="C23:H24"/>
    <mergeCell ref="J23:M23"/>
    <mergeCell ref="T23:U24"/>
    <mergeCell ref="V23:X24"/>
    <mergeCell ref="J24:M24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審査申込書</vt:lpstr>
      <vt:lpstr>記入例</vt:lpstr>
      <vt:lpstr>記入例!Print_Area</vt:lpstr>
      <vt:lpstr>審査申込書!Print_Area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jinzo</dc:creator>
  <cp:lastModifiedBy>jinzo</cp:lastModifiedBy>
  <cp:lastPrinted>2025-03-30T07:24:57Z</cp:lastPrinted>
  <dcterms:created xsi:type="dcterms:W3CDTF">2025-03-30T03:58:14Z</dcterms:created>
  <dcterms:modified xsi:type="dcterms:W3CDTF">2025-04-03T06:12:21Z</dcterms:modified>
</cp:coreProperties>
</file>